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6" windowHeight="7320" tabRatio="881"/>
  </bookViews>
  <sheets>
    <sheet name="16.8.9" sheetId="1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CR1_">#REF!</definedName>
    <definedName name="Excel_BuiltIn_Print_Area_1">#N/A</definedName>
    <definedName name="fdfdfdf">'[9]ST-2SD.ST'!$A$23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'[9]ST-2SD.ST'!$A$42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[10]Sheet1!$A$1:$D$117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6" l="1"/>
  <c r="J10" i="16"/>
  <c r="I10" i="16"/>
  <c r="C10" i="16" l="1"/>
  <c r="D10" i="16"/>
  <c r="E10" i="16"/>
  <c r="F10" i="16"/>
  <c r="G10" i="16"/>
  <c r="H10" i="16"/>
  <c r="L10" i="16"/>
  <c r="C6" i="16" l="1"/>
  <c r="C16" i="16" s="1"/>
  <c r="L6" i="16"/>
  <c r="L16" i="16" s="1"/>
  <c r="G6" i="16"/>
  <c r="G16" i="16" s="1"/>
  <c r="K6" i="16"/>
  <c r="K16" i="16" s="1"/>
  <c r="J6" i="16"/>
  <c r="J16" i="16" s="1"/>
  <c r="I6" i="16"/>
  <c r="I16" i="16" s="1"/>
  <c r="D6" i="16"/>
  <c r="D16" i="16" s="1"/>
  <c r="E6" i="16"/>
  <c r="E16" i="16" s="1"/>
  <c r="H6" i="16"/>
  <c r="H16" i="16" s="1"/>
  <c r="F6" i="16"/>
  <c r="F16" i="16" s="1"/>
  <c r="C17" i="16" l="1"/>
  <c r="D17" i="16" s="1"/>
  <c r="E17" i="16" s="1"/>
  <c r="F17" i="16" s="1"/>
  <c r="G17" i="16" s="1"/>
  <c r="H17" i="16" s="1"/>
  <c r="I17" i="16" s="1"/>
  <c r="J17" i="16" s="1"/>
  <c r="K17" i="16" s="1"/>
  <c r="L17" i="16" s="1"/>
</calcChain>
</file>

<file path=xl/sharedStrings.xml><?xml version="1.0" encoding="utf-8"?>
<sst xmlns="http://schemas.openxmlformats.org/spreadsheetml/2006/main" count="25" uniqueCount="25">
  <si>
    <t>Ödəniş müddətinin bitməsinə qalan günlər</t>
  </si>
  <si>
    <t>Ani</t>
  </si>
  <si>
    <t>1 - 7 gün</t>
  </si>
  <si>
    <t>1-2 il</t>
  </si>
  <si>
    <t>5 ildən çox</t>
  </si>
  <si>
    <t>Aktivlər</t>
  </si>
  <si>
    <t>Qiymətli kağızlar</t>
  </si>
  <si>
    <t>Öhdəliklər</t>
  </si>
  <si>
    <t>Kredit təşkilatları və digər maliyyə institutlarından cəlb edilmiş vəsaitlər</t>
  </si>
  <si>
    <t>tələbli depozitlər</t>
  </si>
  <si>
    <t>müddətli depozitlər</t>
  </si>
  <si>
    <t>Likvidlik "qəpi"</t>
  </si>
  <si>
    <t>8-30 gün</t>
  </si>
  <si>
    <t>30-90 gün</t>
  </si>
  <si>
    <t>90-180 gün</t>
  </si>
  <si>
    <t>180-365 gün</t>
  </si>
  <si>
    <t>2-3 il</t>
  </si>
  <si>
    <t>3-5 il</t>
  </si>
  <si>
    <t xml:space="preserve">Müştərilərə verilmiş kreditlər </t>
  </si>
  <si>
    <t>Kredit təşkilarına və digər maliyyə institutlarına verilmiş kreditlər və depozitlər</t>
  </si>
  <si>
    <t>AMB-nın kreditləri</t>
  </si>
  <si>
    <t>Kumiliyativ qəp</t>
  </si>
  <si>
    <t>Faiz riskinə həssaslıq üzrə təsnifat</t>
  </si>
  <si>
    <t>Ödəmə müddətli imtiyazlı səhmlər daxil olmaqla, bank tərəfindən buraxılmış subordinasiyalı borc və sair bu qəbildən olan borc öhdəlikləri</t>
  </si>
  <si>
    <t>min manatla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</si>
</sst>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name val="Palatino Linotype"/>
      <family val="1"/>
      <charset val="204"/>
    </font>
    <font>
      <sz val="10"/>
      <name val="Palatino Linotype"/>
      <family val="1"/>
    </font>
    <font>
      <sz val="10"/>
      <name val="Times New Roman"/>
      <family val="1"/>
    </font>
    <font>
      <i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165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2" applyNumberFormat="1" applyFont="1" applyFill="1" applyBorder="1" applyAlignment="1">
      <alignment horizontal="center" vertical="center"/>
    </xf>
    <xf numFmtId="0" fontId="10" fillId="3" borderId="1" xfId="5" applyFont="1" applyFill="1" applyBorder="1" applyAlignment="1" applyProtection="1">
      <alignment vertical="center" wrapText="1"/>
    </xf>
    <xf numFmtId="14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omma 2" xfId="2"/>
    <cellStyle name="Normal" xfId="0" builtinId="0"/>
    <cellStyle name="Normal 2" xfId="3"/>
    <cellStyle name="Normal 3" xfId="4"/>
    <cellStyle name="Normal_PRUDENSIAL_1NNN_MMYY1-YENI-unprotecte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L20"/>
  <sheetViews>
    <sheetView tabSelected="1" view="pageBreakPreview" zoomScaleNormal="90" zoomScaleSheetLayoutView="100" workbookViewId="0">
      <selection activeCell="C17" sqref="C17"/>
    </sheetView>
  </sheetViews>
  <sheetFormatPr defaultRowHeight="20.25" customHeight="1" x14ac:dyDescent="0.3"/>
  <cols>
    <col min="2" max="2" width="71.88671875" bestFit="1" customWidth="1"/>
    <col min="3" max="7" width="10.6640625" customWidth="1"/>
    <col min="8" max="8" width="12.5546875" customWidth="1"/>
    <col min="9" max="12" width="10.6640625" customWidth="1"/>
  </cols>
  <sheetData>
    <row r="2" spans="2:12" ht="15" customHeight="1" x14ac:dyDescent="0.3">
      <c r="B2" s="13" t="s">
        <v>22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2" customHeight="1" x14ac:dyDescent="0.3"/>
    <row r="4" spans="2:12" ht="13.5" customHeight="1" x14ac:dyDescent="0.3">
      <c r="B4" s="11">
        <v>46203</v>
      </c>
      <c r="K4" s="12" t="s">
        <v>24</v>
      </c>
    </row>
    <row r="5" spans="2:12" ht="20.25" customHeight="1" x14ac:dyDescent="0.3">
      <c r="B5" s="6" t="s">
        <v>0</v>
      </c>
      <c r="C5" s="7" t="s">
        <v>1</v>
      </c>
      <c r="D5" s="6" t="s">
        <v>2</v>
      </c>
      <c r="E5" s="6" t="s">
        <v>12</v>
      </c>
      <c r="F5" s="6" t="s">
        <v>13</v>
      </c>
      <c r="G5" s="8" t="s">
        <v>14</v>
      </c>
      <c r="H5" s="6" t="s">
        <v>15</v>
      </c>
      <c r="I5" s="6" t="s">
        <v>3</v>
      </c>
      <c r="J5" s="6" t="s">
        <v>16</v>
      </c>
      <c r="K5" s="7" t="s">
        <v>17</v>
      </c>
      <c r="L5" s="7" t="s">
        <v>4</v>
      </c>
    </row>
    <row r="6" spans="2:12" ht="20.25" customHeight="1" x14ac:dyDescent="0.3">
      <c r="B6" s="4" t="s">
        <v>5</v>
      </c>
      <c r="C6" s="2">
        <f t="shared" ref="C6:L6" si="0">SUM(C7:C9)</f>
        <v>108357.56</v>
      </c>
      <c r="D6" s="2">
        <f t="shared" si="0"/>
        <v>8817.49</v>
      </c>
      <c r="E6" s="2">
        <f t="shared" si="0"/>
        <v>25349.96</v>
      </c>
      <c r="F6" s="2">
        <f t="shared" si="0"/>
        <v>52015.19</v>
      </c>
      <c r="G6" s="2">
        <f t="shared" si="0"/>
        <v>62514.95</v>
      </c>
      <c r="H6" s="2">
        <f t="shared" si="0"/>
        <v>124571.87</v>
      </c>
      <c r="I6" s="2">
        <f t="shared" si="0"/>
        <v>246593.74</v>
      </c>
      <c r="J6" s="2">
        <f t="shared" si="0"/>
        <v>256229.78</v>
      </c>
      <c r="K6" s="2">
        <f t="shared" si="0"/>
        <v>136022.29999999999</v>
      </c>
      <c r="L6" s="2">
        <f t="shared" si="0"/>
        <v>200428.78</v>
      </c>
    </row>
    <row r="7" spans="2:12" ht="20.25" customHeight="1" x14ac:dyDescent="0.3">
      <c r="B7" s="1" t="s">
        <v>6</v>
      </c>
      <c r="C7" s="9">
        <v>11738.7</v>
      </c>
      <c r="D7" s="9">
        <v>0</v>
      </c>
      <c r="E7" s="9">
        <v>14596.949999999999</v>
      </c>
      <c r="F7" s="9">
        <v>32965.22</v>
      </c>
      <c r="G7" s="9">
        <v>32632.729999999996</v>
      </c>
      <c r="H7" s="9">
        <v>43859.92</v>
      </c>
      <c r="I7" s="9">
        <v>500</v>
      </c>
      <c r="J7" s="9">
        <v>500</v>
      </c>
      <c r="K7" s="9">
        <v>0</v>
      </c>
      <c r="L7" s="9">
        <v>0</v>
      </c>
    </row>
    <row r="8" spans="2:12" ht="20.25" customHeight="1" x14ac:dyDescent="0.3">
      <c r="B8" s="3" t="s">
        <v>18</v>
      </c>
      <c r="C8" s="9">
        <v>1218.8599999999999</v>
      </c>
      <c r="D8" s="9">
        <v>317.49</v>
      </c>
      <c r="E8" s="9">
        <v>9784.91</v>
      </c>
      <c r="F8" s="9">
        <v>17899.97</v>
      </c>
      <c r="G8" s="9">
        <v>20639.89</v>
      </c>
      <c r="H8" s="9">
        <v>78574.19</v>
      </c>
      <c r="I8" s="9">
        <v>245507.84</v>
      </c>
      <c r="J8" s="9">
        <v>252863.6</v>
      </c>
      <c r="K8" s="9">
        <v>136022.29999999999</v>
      </c>
      <c r="L8" s="9">
        <v>191928.78</v>
      </c>
    </row>
    <row r="9" spans="2:12" ht="20.25" customHeight="1" x14ac:dyDescent="0.3">
      <c r="B9" s="3" t="s">
        <v>19</v>
      </c>
      <c r="C9" s="9">
        <v>95400</v>
      </c>
      <c r="D9" s="9">
        <v>8500</v>
      </c>
      <c r="E9" s="9">
        <v>968.1</v>
      </c>
      <c r="F9" s="9">
        <v>1150</v>
      </c>
      <c r="G9" s="9">
        <v>9242.33</v>
      </c>
      <c r="H9" s="9">
        <v>2137.7600000000002</v>
      </c>
      <c r="I9" s="9">
        <v>585.9</v>
      </c>
      <c r="J9" s="9">
        <v>2866.18</v>
      </c>
      <c r="K9" s="9">
        <v>0</v>
      </c>
      <c r="L9" s="9">
        <v>8500</v>
      </c>
    </row>
    <row r="10" spans="2:12" ht="20.25" customHeight="1" x14ac:dyDescent="0.3">
      <c r="B10" s="4" t="s">
        <v>7</v>
      </c>
      <c r="C10" s="2">
        <f t="shared" ref="C10:L10" si="1">SUM(C11:C15)</f>
        <v>142486.79</v>
      </c>
      <c r="D10" s="2">
        <f t="shared" si="1"/>
        <v>14203.55</v>
      </c>
      <c r="E10" s="2">
        <f t="shared" si="1"/>
        <v>47884.01</v>
      </c>
      <c r="F10" s="2">
        <f t="shared" si="1"/>
        <v>65162.310000000005</v>
      </c>
      <c r="G10" s="2">
        <f t="shared" si="1"/>
        <v>111555.4</v>
      </c>
      <c r="H10" s="2">
        <f t="shared" si="1"/>
        <v>240733.16000000003</v>
      </c>
      <c r="I10" s="2">
        <f t="shared" si="1"/>
        <v>132591.62</v>
      </c>
      <c r="J10" s="2">
        <f t="shared" si="1"/>
        <v>54821.29</v>
      </c>
      <c r="K10" s="2">
        <f t="shared" si="1"/>
        <v>17193.490000000002</v>
      </c>
      <c r="L10" s="2">
        <f t="shared" si="1"/>
        <v>196212.28</v>
      </c>
    </row>
    <row r="11" spans="2:12" ht="20.25" customHeight="1" x14ac:dyDescent="0.3">
      <c r="B11" s="3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</row>
    <row r="12" spans="2:12" ht="20.25" customHeight="1" x14ac:dyDescent="0.3">
      <c r="B12" s="3" t="s">
        <v>8</v>
      </c>
      <c r="C12" s="9">
        <v>40926.11</v>
      </c>
      <c r="D12" s="9">
        <v>0</v>
      </c>
      <c r="E12" s="9">
        <v>9022.5399999999991</v>
      </c>
      <c r="F12" s="9">
        <v>2798.76</v>
      </c>
      <c r="G12" s="9">
        <v>5394.5599999999995</v>
      </c>
      <c r="H12" s="9">
        <v>34000.720000000001</v>
      </c>
      <c r="I12" s="9">
        <v>47350.28</v>
      </c>
      <c r="J12" s="9">
        <v>38349.040000000001</v>
      </c>
      <c r="K12" s="9">
        <v>11859.19</v>
      </c>
      <c r="L12" s="9">
        <v>187493.7</v>
      </c>
    </row>
    <row r="13" spans="2:12" ht="20.25" customHeight="1" x14ac:dyDescent="0.3">
      <c r="B13" s="1" t="s">
        <v>9</v>
      </c>
      <c r="C13" s="9">
        <v>101491.03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</row>
    <row r="14" spans="2:12" ht="20.25" customHeight="1" x14ac:dyDescent="0.3">
      <c r="B14" s="1" t="s">
        <v>10</v>
      </c>
      <c r="C14" s="9">
        <v>69.650000000000006</v>
      </c>
      <c r="D14" s="9">
        <v>14203.55</v>
      </c>
      <c r="E14" s="9">
        <v>38861.47</v>
      </c>
      <c r="F14" s="9">
        <v>62363.55</v>
      </c>
      <c r="G14" s="9">
        <v>106160.84</v>
      </c>
      <c r="H14" s="9">
        <v>206732.44000000003</v>
      </c>
      <c r="I14" s="9">
        <v>85241.34</v>
      </c>
      <c r="J14" s="9">
        <v>16472.25</v>
      </c>
      <c r="K14" s="9">
        <v>5334.3</v>
      </c>
      <c r="L14" s="9">
        <v>218.58</v>
      </c>
    </row>
    <row r="15" spans="2:12" ht="28.5" customHeight="1" x14ac:dyDescent="0.3">
      <c r="B15" s="10" t="s">
        <v>23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8500</v>
      </c>
    </row>
    <row r="16" spans="2:12" ht="20.25" customHeight="1" x14ac:dyDescent="0.3">
      <c r="B16" s="4" t="s">
        <v>11</v>
      </c>
      <c r="C16" s="2">
        <f t="shared" ref="C16:L16" si="2">C6-C10</f>
        <v>-34129.23000000001</v>
      </c>
      <c r="D16" s="2">
        <f t="shared" si="2"/>
        <v>-5386.0599999999995</v>
      </c>
      <c r="E16" s="2">
        <f t="shared" si="2"/>
        <v>-22534.050000000003</v>
      </c>
      <c r="F16" s="2">
        <f t="shared" si="2"/>
        <v>-13147.120000000003</v>
      </c>
      <c r="G16" s="2">
        <f t="shared" si="2"/>
        <v>-49040.45</v>
      </c>
      <c r="H16" s="2">
        <f t="shared" si="2"/>
        <v>-116161.29000000004</v>
      </c>
      <c r="I16" s="2">
        <f t="shared" si="2"/>
        <v>114002.12</v>
      </c>
      <c r="J16" s="2">
        <f t="shared" si="2"/>
        <v>201408.49</v>
      </c>
      <c r="K16" s="2">
        <f t="shared" si="2"/>
        <v>118828.80999999998</v>
      </c>
      <c r="L16" s="2">
        <f t="shared" si="2"/>
        <v>4216.5</v>
      </c>
    </row>
    <row r="17" spans="2:12" ht="20.25" customHeight="1" x14ac:dyDescent="0.3">
      <c r="B17" s="4" t="s">
        <v>21</v>
      </c>
      <c r="C17" s="2">
        <f>C16</f>
        <v>-34129.23000000001</v>
      </c>
      <c r="D17" s="2">
        <f>C17+D16</f>
        <v>-39515.290000000008</v>
      </c>
      <c r="E17" s="2">
        <f>D17+E16</f>
        <v>-62049.340000000011</v>
      </c>
      <c r="F17" s="2">
        <f t="shared" ref="F17:L17" si="3">E17+F16</f>
        <v>-75196.460000000021</v>
      </c>
      <c r="G17" s="2">
        <f t="shared" si="3"/>
        <v>-124236.91000000002</v>
      </c>
      <c r="H17" s="2">
        <f t="shared" si="3"/>
        <v>-240398.20000000007</v>
      </c>
      <c r="I17" s="2">
        <f t="shared" si="3"/>
        <v>-126396.08000000007</v>
      </c>
      <c r="J17" s="2">
        <f t="shared" si="3"/>
        <v>75012.409999999916</v>
      </c>
      <c r="K17" s="2">
        <f t="shared" si="3"/>
        <v>193841.21999999991</v>
      </c>
      <c r="L17" s="2">
        <f t="shared" si="3"/>
        <v>198057.71999999991</v>
      </c>
    </row>
    <row r="18" spans="2:12" ht="20.25" customHeight="1" x14ac:dyDescent="0.3">
      <c r="C18" s="5"/>
      <c r="D18" s="5"/>
      <c r="E18" s="5"/>
      <c r="F18" s="5"/>
      <c r="G18" s="5"/>
      <c r="H18" s="5"/>
      <c r="I18" s="5"/>
      <c r="J18" s="5"/>
      <c r="K18" s="5"/>
      <c r="L18" s="5"/>
    </row>
    <row r="20" spans="2:12" ht="20.25" customHeight="1" x14ac:dyDescent="0.3">
      <c r="C20" s="5"/>
      <c r="D20" s="5"/>
      <c r="E20" s="5"/>
      <c r="F20" s="5"/>
      <c r="G20" s="5"/>
      <c r="H20" s="5"/>
      <c r="I20" s="5"/>
      <c r="J20" s="5"/>
      <c r="K20" s="5"/>
      <c r="L20" s="5"/>
    </row>
  </sheetData>
  <mergeCells count="1">
    <mergeCell ref="B2:L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2026-07-11T17:28:45Z</dcterms:modified>
</cp:coreProperties>
</file>